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Fast facts\Fast_facts_2017\"/>
    </mc:Choice>
  </mc:AlternateContent>
  <bookViews>
    <workbookView xWindow="720" yWindow="465" windowWidth="24300" windowHeight="11760"/>
  </bookViews>
  <sheets>
    <sheet name="FF17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D58" i="1" l="1"/>
  <c r="C58" i="1"/>
  <c r="B58" i="1"/>
  <c r="B42" i="1"/>
  <c r="C42" i="1"/>
  <c r="C52" i="1"/>
  <c r="E31" i="1"/>
  <c r="E32" i="1"/>
  <c r="E33" i="1"/>
  <c r="E34" i="1"/>
  <c r="E35" i="1"/>
  <c r="E36" i="1"/>
  <c r="E37" i="1"/>
  <c r="E38" i="1"/>
  <c r="E42" i="1" l="1"/>
  <c r="E44" i="1"/>
  <c r="E45" i="1"/>
  <c r="E46" i="1"/>
  <c r="E47" i="1"/>
  <c r="E48" i="1"/>
  <c r="E49" i="1"/>
  <c r="E50" i="1"/>
  <c r="E51" i="1"/>
  <c r="D52" i="1"/>
  <c r="B52" i="1"/>
  <c r="G48" i="1"/>
  <c r="E52" i="1" l="1"/>
  <c r="G22" i="1"/>
  <c r="B17" i="1" l="1"/>
  <c r="D15" i="1"/>
  <c r="D16" i="1"/>
  <c r="D4" i="1"/>
  <c r="D5" i="1"/>
  <c r="D6" i="1"/>
  <c r="D7" i="1"/>
  <c r="D8" i="1"/>
  <c r="D9" i="1"/>
  <c r="D10" i="1"/>
  <c r="D11" i="1"/>
  <c r="D12" i="1"/>
  <c r="D13" i="1"/>
</calcChain>
</file>

<file path=xl/sharedStrings.xml><?xml version="1.0" encoding="utf-8"?>
<sst xmlns="http://schemas.openxmlformats.org/spreadsheetml/2006/main" count="128" uniqueCount="107">
  <si>
    <t>I.  Enrollment Statistics</t>
  </si>
  <si>
    <t>III.  Admission Statistics</t>
  </si>
  <si>
    <t>Full-time</t>
  </si>
  <si>
    <t>Part-time</t>
  </si>
  <si>
    <t>Total</t>
  </si>
  <si>
    <t>Architecture</t>
  </si>
  <si>
    <t>Number of applicants</t>
  </si>
  <si>
    <t>% accepted</t>
  </si>
  <si>
    <t>Education</t>
  </si>
  <si>
    <t>% enrollment yield</t>
  </si>
  <si>
    <t>Engineering</t>
  </si>
  <si>
    <t>Mean SAT Verbal</t>
  </si>
  <si>
    <t>Mean SAT Math</t>
  </si>
  <si>
    <t>Mean SAT Total</t>
  </si>
  <si>
    <t xml:space="preserve">Humanities &amp; Arts </t>
  </si>
  <si>
    <t>Mean High School GPA (CAA)</t>
  </si>
  <si>
    <t>Interdisciplinary A&amp;S [CWE]</t>
  </si>
  <si>
    <t>Transfers</t>
  </si>
  <si>
    <t>Sciences</t>
  </si>
  <si>
    <t>Previous College GPA</t>
  </si>
  <si>
    <t xml:space="preserve">     Full-time</t>
  </si>
  <si>
    <t xml:space="preserve">     Part-time</t>
  </si>
  <si>
    <t xml:space="preserve">    % FT faculty with terminal degree</t>
  </si>
  <si>
    <t xml:space="preserve">    % FT faculty with tenure</t>
  </si>
  <si>
    <t>PhDs</t>
  </si>
  <si>
    <t xml:space="preserve">    % Female</t>
  </si>
  <si>
    <t>Humanities &amp; Arts</t>
  </si>
  <si>
    <t xml:space="preserve">    % Male</t>
  </si>
  <si>
    <t xml:space="preserve">Bachelor of Architecture  </t>
  </si>
  <si>
    <t>Bachelor of Arts</t>
  </si>
  <si>
    <t>Bachelor of Engineering</t>
  </si>
  <si>
    <t>Age</t>
  </si>
  <si>
    <t>Bachelor of Science</t>
  </si>
  <si>
    <t>Bachelor of Fine Arts</t>
  </si>
  <si>
    <t>Master of Architecture</t>
  </si>
  <si>
    <t>Master of Science</t>
  </si>
  <si>
    <t>Ethnicity</t>
  </si>
  <si>
    <t>Black</t>
  </si>
  <si>
    <t>Hispanic</t>
  </si>
  <si>
    <t>White</t>
  </si>
  <si>
    <t>Residency Status</t>
  </si>
  <si>
    <t>Master of Arts</t>
  </si>
  <si>
    <t>Master of Fine Arts</t>
  </si>
  <si>
    <t>Master International Affairs</t>
  </si>
  <si>
    <t>Master of Engineering</t>
  </si>
  <si>
    <t>Master of Public Administration</t>
  </si>
  <si>
    <t xml:space="preserve">Master of Landscape Architecture  </t>
  </si>
  <si>
    <t>Master Philosophy</t>
  </si>
  <si>
    <t>Master of Urban Planning</t>
  </si>
  <si>
    <t>Total Degrees Conferred</t>
  </si>
  <si>
    <t>V. Retention and Graduation</t>
  </si>
  <si>
    <t>II. Student Demographics</t>
  </si>
  <si>
    <t>Asian</t>
  </si>
  <si>
    <t>V.  Faculty</t>
  </si>
  <si>
    <t>SEEK</t>
  </si>
  <si>
    <t>Macaulay Honors College</t>
  </si>
  <si>
    <t>Powell College - was Social Science</t>
  </si>
  <si>
    <t>Gender</t>
  </si>
  <si>
    <t>Powell College [was Social Sciences]</t>
  </si>
  <si>
    <t>First-time Freshmen</t>
  </si>
  <si>
    <t>Undergraduates</t>
  </si>
  <si>
    <t>20 - 22</t>
  </si>
  <si>
    <t>23 - 24</t>
  </si>
  <si>
    <t>25 - 29</t>
  </si>
  <si>
    <t>30 - 44</t>
  </si>
  <si>
    <t>Two or more races</t>
  </si>
  <si>
    <t>Native Hawaiian or Other Pacific Islander</t>
  </si>
  <si>
    <t>Mean SAT Writing</t>
  </si>
  <si>
    <t xml:space="preserve">Bachelor of Science in Education </t>
  </si>
  <si>
    <t>Advanced Certificate Post-Master's</t>
  </si>
  <si>
    <t>Advanced Certificate Post-Bachelor</t>
  </si>
  <si>
    <t>Master of Science in Education</t>
  </si>
  <si>
    <t>Master of Professional Studies</t>
  </si>
  <si>
    <t>Non-resident Alien</t>
  </si>
  <si>
    <t>Administrative[Non-degree &amp; Permit Students]</t>
  </si>
  <si>
    <t>Sophie Davis/Biomed</t>
  </si>
  <si>
    <t>Masters  Full-time</t>
  </si>
  <si>
    <t>Master Part-time</t>
  </si>
  <si>
    <t>Full-time PhDs</t>
  </si>
  <si>
    <t>Part-time PhDs</t>
  </si>
  <si>
    <t>Masters</t>
  </si>
  <si>
    <t>Women</t>
  </si>
  <si>
    <t>Men</t>
  </si>
  <si>
    <t>Undergraduates - with SEEK &amp; Macaulay Honors College included</t>
  </si>
  <si>
    <t>Total Gender</t>
  </si>
  <si>
    <t>Total Ethnicity</t>
  </si>
  <si>
    <t>Total Residency</t>
  </si>
  <si>
    <t>Total Undergraduates</t>
  </si>
  <si>
    <t>Total Master &amp; PhDs</t>
  </si>
  <si>
    <t>Total  SEEK &amp; Macaulay Honors College students</t>
  </si>
  <si>
    <t xml:space="preserve">IV. Faculty-Students Ratio - IPEDS/HR/2015-2016 </t>
  </si>
  <si>
    <t>45 &amp; OVER</t>
  </si>
  <si>
    <t>UNDER 19</t>
  </si>
  <si>
    <t>1 to 15</t>
  </si>
  <si>
    <t>If you define 'countries' politically, as a sovereign state, there are 195 in the world - CCNY has students from 93.8% of them.</t>
  </si>
  <si>
    <t>49.6</t>
  </si>
  <si>
    <t>2011  Cohort six-year graduation rate (%)</t>
  </si>
  <si>
    <t>2017 Cohort one-year retention rate  (%)</t>
  </si>
  <si>
    <t>VI. Degrees Awarded 2016-2017</t>
  </si>
  <si>
    <t>American Indian or Alaskan Native</t>
  </si>
  <si>
    <t>New York City</t>
  </si>
  <si>
    <t>New York State</t>
  </si>
  <si>
    <t>USA/US Territory</t>
  </si>
  <si>
    <t>Foreign</t>
  </si>
  <si>
    <r>
      <t>Gateway (</t>
    </r>
    <r>
      <rPr>
        <i/>
        <sz val="11"/>
        <color theme="1"/>
        <rFont val="Calibri"/>
        <family val="2"/>
        <scheme val="minor"/>
      </rPr>
      <t>undeclared</t>
    </r>
    <r>
      <rPr>
        <sz val="11"/>
        <color theme="1"/>
        <rFont val="Calibri"/>
        <family val="2"/>
        <scheme val="minor"/>
      </rPr>
      <t>)</t>
    </r>
  </si>
  <si>
    <r>
      <t>(</t>
    </r>
    <r>
      <rPr>
        <i/>
        <sz val="11"/>
        <color rgb="FF7030A0"/>
        <rFont val="Calibri"/>
        <family val="2"/>
        <scheme val="minor"/>
      </rPr>
      <t>First-time, Full-time Freshmen</t>
    </r>
    <r>
      <rPr>
        <sz val="11"/>
        <color rgb="FF7030A0"/>
        <rFont val="Calibri"/>
        <family val="2"/>
        <scheme val="minor"/>
      </rPr>
      <t>)</t>
    </r>
  </si>
  <si>
    <t>City College of New York Fast Facts Fall 2017 ADA compliant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</si>
</sst>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8" x14ac:knownFonts="1">
    <font>
      <sz val="11"/>
      <color theme="1"/>
      <name val="Calibri"/>
      <family val="2"/>
      <scheme val="minor"/>
    </font>
    <font>
      <sz val="11"/>
      <color rgb="FF7030A0"/>
      <name val="Calibri"/>
      <family val="2"/>
      <scheme val="minor"/>
    </font>
    <font>
      <i/>
      <sz val="11"/>
      <color rgb="FF7030A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Arial"/>
      <family val="2"/>
    </font>
    <font>
      <i/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AFBFE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1" xfId="0" applyFont="1" applyBorder="1" applyAlignment="1">
      <alignment horizontal="left"/>
    </xf>
    <xf numFmtId="0" fontId="0" fillId="0" borderId="1" xfId="0" applyFont="1" applyBorder="1" applyAlignment="1">
      <alignment horizontal="left"/>
    </xf>
    <xf numFmtId="0" fontId="2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/>
    </xf>
    <xf numFmtId="0" fontId="1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1" fontId="0" fillId="0" borderId="1" xfId="0" applyNumberFormat="1" applyFont="1" applyBorder="1" applyAlignment="1">
      <alignment horizontal="left" vertical="center"/>
    </xf>
    <xf numFmtId="164" fontId="0" fillId="0" borderId="1" xfId="0" applyNumberFormat="1" applyFont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top"/>
    </xf>
    <xf numFmtId="1" fontId="4" fillId="0" borderId="1" xfId="0" applyNumberFormat="1" applyFont="1" applyBorder="1" applyAlignment="1">
      <alignment horizontal="left"/>
    </xf>
    <xf numFmtId="0" fontId="5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/>
    </xf>
    <xf numFmtId="164" fontId="4" fillId="0" borderId="1" xfId="0" applyNumberFormat="1" applyFont="1" applyBorder="1" applyAlignment="1">
      <alignment horizontal="left"/>
    </xf>
    <xf numFmtId="164" fontId="4" fillId="0" borderId="1" xfId="0" applyNumberFormat="1" applyFont="1" applyBorder="1" applyAlignment="1">
      <alignment horizontal="left" vertical="center"/>
    </xf>
    <xf numFmtId="1" fontId="0" fillId="0" borderId="1" xfId="0" applyNumberFormat="1" applyFont="1" applyBorder="1" applyAlignment="1">
      <alignment horizontal="left"/>
    </xf>
    <xf numFmtId="0" fontId="6" fillId="2" borderId="1" xfId="0" applyFont="1" applyFill="1" applyBorder="1" applyAlignment="1">
      <alignment horizontal="left"/>
    </xf>
    <xf numFmtId="0" fontId="5" fillId="2" borderId="0" xfId="0" applyFont="1" applyFill="1" applyAlignment="1">
      <alignment horizontal="left" vertical="top"/>
    </xf>
    <xf numFmtId="0" fontId="7" fillId="0" borderId="1" xfId="0" applyFont="1" applyBorder="1" applyAlignment="1">
      <alignment horizontal="left" vertical="center"/>
    </xf>
    <xf numFmtId="49" fontId="0" fillId="0" borderId="1" xfId="0" quotePrefix="1" applyNumberFormat="1" applyFont="1" applyBorder="1" applyAlignment="1">
      <alignment horizontal="left"/>
    </xf>
    <xf numFmtId="164" fontId="0" fillId="0" borderId="1" xfId="0" quotePrefix="1" applyNumberFormat="1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9"/>
  <sheetViews>
    <sheetView tabSelected="1" workbookViewId="0"/>
  </sheetViews>
  <sheetFormatPr defaultRowHeight="15" customHeight="1" x14ac:dyDescent="0.25"/>
  <cols>
    <col min="1" max="1" width="36.140625" style="2" bestFit="1" customWidth="1"/>
    <col min="2" max="2" width="14.140625" style="2" bestFit="1" customWidth="1"/>
    <col min="3" max="3" width="13.28515625" style="2" bestFit="1" customWidth="1"/>
    <col min="4" max="4" width="11.42578125" style="2" bestFit="1" customWidth="1"/>
    <col min="5" max="5" width="11.7109375" style="2" bestFit="1" customWidth="1"/>
    <col min="6" max="6" width="45.140625" style="2" bestFit="1" customWidth="1"/>
    <col min="7" max="7" width="18.42578125" style="2" bestFit="1" customWidth="1"/>
    <col min="8" max="8" width="5.85546875" style="2" bestFit="1" customWidth="1"/>
    <col min="9" max="9" width="4.5703125" style="2" bestFit="1" customWidth="1"/>
    <col min="10" max="10" width="5.85546875" style="2" bestFit="1" customWidth="1"/>
    <col min="11" max="11" width="12.42578125" style="2" customWidth="1"/>
    <col min="12" max="12" width="6" style="2" bestFit="1" customWidth="1"/>
    <col min="13" max="13" width="16.28515625" style="2" bestFit="1" customWidth="1"/>
    <col min="14" max="16384" width="9.140625" style="2"/>
  </cols>
  <sheetData>
    <row r="1" spans="1:11" ht="15" customHeight="1" x14ac:dyDescent="0.25">
      <c r="A1" s="1" t="s">
        <v>106</v>
      </c>
      <c r="B1" s="1"/>
      <c r="C1" s="1"/>
      <c r="D1" s="1"/>
      <c r="E1" s="1"/>
      <c r="F1" s="1"/>
      <c r="G1" s="1"/>
    </row>
    <row r="2" spans="1:11" s="6" customFormat="1" ht="15" customHeight="1" x14ac:dyDescent="0.25">
      <c r="A2" s="3" t="s">
        <v>0</v>
      </c>
      <c r="B2" s="3" t="s">
        <v>83</v>
      </c>
      <c r="C2" s="4"/>
      <c r="D2" s="4"/>
      <c r="E2" s="4"/>
      <c r="F2" s="3"/>
      <c r="G2" s="3" t="s">
        <v>1</v>
      </c>
      <c r="H2" s="3"/>
      <c r="I2" s="3"/>
      <c r="J2" s="3"/>
      <c r="K2" s="5"/>
    </row>
    <row r="3" spans="1:11" ht="15" customHeight="1" x14ac:dyDescent="0.25">
      <c r="A3" s="7"/>
      <c r="B3" s="7" t="s">
        <v>2</v>
      </c>
      <c r="C3" s="7" t="s">
        <v>3</v>
      </c>
      <c r="D3" s="7" t="s">
        <v>4</v>
      </c>
      <c r="E3" s="7"/>
      <c r="F3" s="7" t="s">
        <v>59</v>
      </c>
      <c r="G3" s="4"/>
    </row>
    <row r="4" spans="1:11" ht="15" customHeight="1" x14ac:dyDescent="0.25">
      <c r="A4" s="4" t="s">
        <v>5</v>
      </c>
      <c r="B4" s="4">
        <v>290</v>
      </c>
      <c r="C4" s="4">
        <v>11</v>
      </c>
      <c r="D4" s="8">
        <f t="shared" ref="D4:D13" si="0">SUM(B4:C4)</f>
        <v>301</v>
      </c>
      <c r="E4" s="4"/>
      <c r="F4" s="4" t="s">
        <v>6</v>
      </c>
      <c r="G4" s="9">
        <v>25373</v>
      </c>
    </row>
    <row r="5" spans="1:11" ht="15" customHeight="1" x14ac:dyDescent="0.25">
      <c r="A5" s="4" t="s">
        <v>75</v>
      </c>
      <c r="B5" s="4">
        <v>313</v>
      </c>
      <c r="C5" s="4">
        <v>7</v>
      </c>
      <c r="D5" s="8">
        <f t="shared" si="0"/>
        <v>320</v>
      </c>
      <c r="E5" s="4"/>
      <c r="F5" s="4" t="s">
        <v>7</v>
      </c>
      <c r="G5" s="10">
        <v>41</v>
      </c>
    </row>
    <row r="6" spans="1:11" ht="15" customHeight="1" x14ac:dyDescent="0.25">
      <c r="A6" s="4" t="s">
        <v>8</v>
      </c>
      <c r="B6" s="4">
        <v>377</v>
      </c>
      <c r="C6" s="4">
        <v>138</v>
      </c>
      <c r="D6" s="8">
        <f t="shared" si="0"/>
        <v>515</v>
      </c>
      <c r="E6" s="4"/>
      <c r="F6" s="4" t="s">
        <v>9</v>
      </c>
      <c r="G6" s="10">
        <v>51.3</v>
      </c>
    </row>
    <row r="7" spans="1:11" ht="15" customHeight="1" x14ac:dyDescent="0.25">
      <c r="A7" s="4" t="s">
        <v>10</v>
      </c>
      <c r="B7" s="4">
        <v>2337</v>
      </c>
      <c r="C7" s="4">
        <v>450</v>
      </c>
      <c r="D7" s="8">
        <f t="shared" si="0"/>
        <v>2787</v>
      </c>
      <c r="E7" s="4"/>
      <c r="F7" s="4" t="s">
        <v>11</v>
      </c>
      <c r="G7" s="9">
        <v>539</v>
      </c>
    </row>
    <row r="8" spans="1:11" ht="15" customHeight="1" x14ac:dyDescent="0.25">
      <c r="A8" s="4" t="s">
        <v>104</v>
      </c>
      <c r="B8" s="4">
        <v>2568</v>
      </c>
      <c r="C8" s="4">
        <v>528</v>
      </c>
      <c r="D8" s="8">
        <f t="shared" si="0"/>
        <v>3096</v>
      </c>
      <c r="E8" s="4"/>
      <c r="F8" s="4" t="s">
        <v>12</v>
      </c>
      <c r="G8" s="9">
        <v>563</v>
      </c>
    </row>
    <row r="9" spans="1:11" ht="15" customHeight="1" x14ac:dyDescent="0.25">
      <c r="A9" s="4" t="s">
        <v>14</v>
      </c>
      <c r="B9" s="11">
        <v>1451</v>
      </c>
      <c r="C9" s="4">
        <v>389</v>
      </c>
      <c r="D9" s="8">
        <f t="shared" si="0"/>
        <v>1840</v>
      </c>
      <c r="E9" s="4"/>
      <c r="F9" s="4" t="s">
        <v>67</v>
      </c>
      <c r="G9" s="9">
        <v>507</v>
      </c>
    </row>
    <row r="10" spans="1:11" ht="15" customHeight="1" x14ac:dyDescent="0.25">
      <c r="A10" s="4" t="s">
        <v>16</v>
      </c>
      <c r="B10" s="4">
        <v>289</v>
      </c>
      <c r="C10" s="4">
        <v>187</v>
      </c>
      <c r="D10" s="8">
        <f t="shared" si="0"/>
        <v>476</v>
      </c>
      <c r="E10" s="4"/>
      <c r="F10" s="4" t="s">
        <v>13</v>
      </c>
      <c r="G10" s="9">
        <v>1103</v>
      </c>
    </row>
    <row r="11" spans="1:11" ht="15" customHeight="1" x14ac:dyDescent="0.25">
      <c r="A11" s="4" t="s">
        <v>18</v>
      </c>
      <c r="B11" s="4">
        <v>855</v>
      </c>
      <c r="C11" s="4">
        <v>274</v>
      </c>
      <c r="D11" s="8">
        <f t="shared" si="0"/>
        <v>1129</v>
      </c>
      <c r="E11" s="4"/>
      <c r="F11" s="4" t="s">
        <v>15</v>
      </c>
      <c r="G11" s="10">
        <v>3.34</v>
      </c>
    </row>
    <row r="12" spans="1:11" ht="15" customHeight="1" x14ac:dyDescent="0.25">
      <c r="A12" s="4" t="s">
        <v>58</v>
      </c>
      <c r="B12" s="4">
        <v>2015</v>
      </c>
      <c r="C12" s="4">
        <v>496</v>
      </c>
      <c r="D12" s="8">
        <f t="shared" si="0"/>
        <v>2511</v>
      </c>
      <c r="E12" s="4"/>
      <c r="F12" s="7" t="s">
        <v>17</v>
      </c>
      <c r="G12" s="10"/>
    </row>
    <row r="13" spans="1:11" ht="18" customHeight="1" x14ac:dyDescent="0.25">
      <c r="A13" s="4" t="s">
        <v>74</v>
      </c>
      <c r="B13" s="4">
        <v>129</v>
      </c>
      <c r="C13" s="4">
        <v>802</v>
      </c>
      <c r="D13" s="8">
        <f t="shared" si="0"/>
        <v>931</v>
      </c>
      <c r="E13" s="4"/>
      <c r="F13" s="4" t="s">
        <v>6</v>
      </c>
      <c r="G13" s="12">
        <v>2436</v>
      </c>
    </row>
    <row r="14" spans="1:11" ht="15" customHeight="1" x14ac:dyDescent="0.25">
      <c r="A14" s="7" t="s">
        <v>87</v>
      </c>
      <c r="B14" s="4">
        <v>13906</v>
      </c>
      <c r="C14" s="4"/>
      <c r="D14" s="8"/>
      <c r="E14" s="4"/>
      <c r="F14" s="4" t="s">
        <v>7</v>
      </c>
      <c r="G14" s="10">
        <v>98.1</v>
      </c>
    </row>
    <row r="15" spans="1:11" ht="15" customHeight="1" x14ac:dyDescent="0.25">
      <c r="A15" s="13" t="s">
        <v>54</v>
      </c>
      <c r="B15" s="14">
        <v>859</v>
      </c>
      <c r="C15" s="14">
        <v>27</v>
      </c>
      <c r="D15" s="8">
        <f>SUM(B15:C15)</f>
        <v>886</v>
      </c>
      <c r="E15" s="4"/>
      <c r="F15" s="4" t="s">
        <v>9</v>
      </c>
      <c r="G15" s="10">
        <v>59.2</v>
      </c>
    </row>
    <row r="16" spans="1:11" ht="15" customHeight="1" x14ac:dyDescent="0.25">
      <c r="A16" s="13" t="s">
        <v>55</v>
      </c>
      <c r="B16" s="14">
        <v>181</v>
      </c>
      <c r="C16" s="4">
        <v>13</v>
      </c>
      <c r="D16" s="4">
        <f>SUM(B16:C16)</f>
        <v>194</v>
      </c>
      <c r="E16" s="4"/>
      <c r="F16" s="4" t="s">
        <v>19</v>
      </c>
      <c r="G16" s="15">
        <v>89.8</v>
      </c>
    </row>
    <row r="17" spans="1:11" ht="15" customHeight="1" x14ac:dyDescent="0.25">
      <c r="A17" s="7" t="s">
        <v>89</v>
      </c>
      <c r="B17" s="14">
        <f>886+194</f>
        <v>1080</v>
      </c>
      <c r="C17" s="4"/>
      <c r="D17" s="4"/>
      <c r="E17" s="4"/>
      <c r="F17" s="4"/>
      <c r="G17" s="15"/>
    </row>
    <row r="18" spans="1:11" ht="24" customHeight="1" x14ac:dyDescent="0.25">
      <c r="A18" s="3"/>
      <c r="B18" s="7" t="s">
        <v>76</v>
      </c>
      <c r="C18" s="7" t="s">
        <v>77</v>
      </c>
      <c r="D18" s="7" t="s">
        <v>78</v>
      </c>
      <c r="E18" s="7" t="s">
        <v>79</v>
      </c>
      <c r="F18" s="3" t="s">
        <v>90</v>
      </c>
      <c r="G18" s="16" t="s">
        <v>93</v>
      </c>
    </row>
    <row r="19" spans="1:11" ht="15" customHeight="1" x14ac:dyDescent="0.25">
      <c r="A19" s="4" t="s">
        <v>5</v>
      </c>
      <c r="B19" s="4">
        <v>140</v>
      </c>
      <c r="C19" s="4">
        <v>76</v>
      </c>
      <c r="D19" s="4"/>
      <c r="E19" s="8"/>
      <c r="F19" s="3" t="s">
        <v>53</v>
      </c>
      <c r="G19" s="10"/>
    </row>
    <row r="20" spans="1:11" ht="15" customHeight="1" x14ac:dyDescent="0.25">
      <c r="A20" s="4" t="s">
        <v>75</v>
      </c>
      <c r="B20" s="4">
        <v>12</v>
      </c>
      <c r="C20" s="4"/>
      <c r="D20" s="4"/>
      <c r="E20" s="8"/>
      <c r="F20" s="4" t="s">
        <v>20</v>
      </c>
      <c r="G20" s="12">
        <v>504</v>
      </c>
      <c r="K20" s="17"/>
    </row>
    <row r="21" spans="1:11" ht="15" customHeight="1" x14ac:dyDescent="0.25">
      <c r="A21" s="4" t="s">
        <v>8</v>
      </c>
      <c r="B21" s="11">
        <v>15</v>
      </c>
      <c r="C21" s="4">
        <v>968</v>
      </c>
      <c r="D21" s="4"/>
      <c r="E21" s="8"/>
      <c r="F21" s="4" t="s">
        <v>21</v>
      </c>
      <c r="G21" s="12">
        <v>957</v>
      </c>
    </row>
    <row r="22" spans="1:11" ht="18" customHeight="1" x14ac:dyDescent="0.25">
      <c r="A22" s="4" t="s">
        <v>16</v>
      </c>
      <c r="B22" s="4"/>
      <c r="C22" s="4">
        <v>27</v>
      </c>
      <c r="D22" s="4"/>
      <c r="E22" s="8"/>
      <c r="F22" s="13" t="s">
        <v>22</v>
      </c>
      <c r="G22" s="9">
        <f>532+16+1</f>
        <v>549</v>
      </c>
    </row>
    <row r="23" spans="1:11" ht="17.25" customHeight="1" x14ac:dyDescent="0.25">
      <c r="A23" s="4" t="s">
        <v>10</v>
      </c>
      <c r="B23" s="4">
        <v>29</v>
      </c>
      <c r="C23" s="4">
        <v>280</v>
      </c>
      <c r="D23" s="4">
        <v>23</v>
      </c>
      <c r="E23" s="8">
        <v>146</v>
      </c>
      <c r="F23" s="13" t="s">
        <v>23</v>
      </c>
      <c r="G23" s="9">
        <v>450</v>
      </c>
    </row>
    <row r="24" spans="1:11" ht="15" customHeight="1" x14ac:dyDescent="0.25">
      <c r="A24" s="4" t="s">
        <v>26</v>
      </c>
      <c r="B24" s="11">
        <v>72</v>
      </c>
      <c r="C24" s="4">
        <v>290</v>
      </c>
      <c r="D24" s="4"/>
      <c r="E24" s="8"/>
      <c r="F24" s="4" t="s">
        <v>25</v>
      </c>
      <c r="G24" s="10">
        <v>45.2</v>
      </c>
    </row>
    <row r="25" spans="1:11" ht="15" customHeight="1" x14ac:dyDescent="0.25">
      <c r="A25" s="4" t="s">
        <v>18</v>
      </c>
      <c r="B25" s="4">
        <v>16</v>
      </c>
      <c r="C25" s="4">
        <v>133</v>
      </c>
      <c r="D25" s="4"/>
      <c r="E25" s="8"/>
      <c r="F25" s="4" t="s">
        <v>27</v>
      </c>
      <c r="G25" s="10">
        <v>54.8</v>
      </c>
    </row>
    <row r="26" spans="1:11" ht="15.75" customHeight="1" x14ac:dyDescent="0.25">
      <c r="A26" s="4" t="s">
        <v>56</v>
      </c>
      <c r="B26" s="4">
        <v>76</v>
      </c>
      <c r="C26" s="4">
        <v>114</v>
      </c>
      <c r="D26" s="4"/>
      <c r="E26" s="8"/>
      <c r="F26" s="3" t="s">
        <v>98</v>
      </c>
      <c r="G26" s="10"/>
    </row>
    <row r="27" spans="1:11" ht="16.5" customHeight="1" x14ac:dyDescent="0.25">
      <c r="A27" s="4" t="s">
        <v>74</v>
      </c>
      <c r="B27" s="4">
        <v>1</v>
      </c>
      <c r="C27" s="4">
        <v>191</v>
      </c>
      <c r="D27" s="4"/>
      <c r="E27" s="4"/>
      <c r="F27" s="13" t="s">
        <v>70</v>
      </c>
      <c r="G27" s="18">
        <v>2</v>
      </c>
    </row>
    <row r="28" spans="1:11" ht="15" customHeight="1" x14ac:dyDescent="0.25">
      <c r="A28" s="7" t="s">
        <v>88</v>
      </c>
      <c r="B28" s="4">
        <v>2609</v>
      </c>
      <c r="C28" s="4"/>
      <c r="D28" s="4"/>
      <c r="E28" s="4"/>
      <c r="F28" s="4" t="s">
        <v>69</v>
      </c>
      <c r="G28" s="18">
        <v>5</v>
      </c>
    </row>
    <row r="29" spans="1:11" ht="15" customHeight="1" x14ac:dyDescent="0.25">
      <c r="A29" s="3" t="s">
        <v>51</v>
      </c>
      <c r="B29" s="4"/>
      <c r="C29" s="4"/>
      <c r="D29" s="4"/>
      <c r="E29" s="4"/>
      <c r="F29" s="4" t="s">
        <v>28</v>
      </c>
      <c r="G29" s="18">
        <v>42</v>
      </c>
    </row>
    <row r="30" spans="1:11" ht="15" customHeight="1" x14ac:dyDescent="0.25">
      <c r="A30" s="3" t="s">
        <v>31</v>
      </c>
      <c r="B30" s="3" t="s">
        <v>60</v>
      </c>
      <c r="C30" s="3" t="s">
        <v>80</v>
      </c>
      <c r="D30" s="3" t="s">
        <v>24</v>
      </c>
      <c r="E30" s="3" t="s">
        <v>4</v>
      </c>
      <c r="F30" s="4" t="s">
        <v>29</v>
      </c>
      <c r="G30" s="18">
        <v>1270</v>
      </c>
    </row>
    <row r="31" spans="1:11" ht="15" customHeight="1" x14ac:dyDescent="0.25">
      <c r="A31" s="11">
        <v>19</v>
      </c>
      <c r="B31" s="2">
        <v>1805</v>
      </c>
      <c r="C31" s="19">
        <v>0</v>
      </c>
      <c r="D31" s="4">
        <v>0</v>
      </c>
      <c r="E31" s="4">
        <f t="shared" ref="E31:E38" si="1">SUM(B31:D31)</f>
        <v>1805</v>
      </c>
      <c r="F31" s="4" t="s">
        <v>30</v>
      </c>
      <c r="G31" s="18">
        <v>369</v>
      </c>
    </row>
    <row r="32" spans="1:11" ht="15" customHeight="1" x14ac:dyDescent="0.25">
      <c r="A32" s="11" t="s">
        <v>61</v>
      </c>
      <c r="B32" s="2">
        <v>4837</v>
      </c>
      <c r="C32" s="19">
        <v>120</v>
      </c>
      <c r="D32" s="4">
        <v>0</v>
      </c>
      <c r="E32" s="8">
        <f t="shared" si="1"/>
        <v>4957</v>
      </c>
      <c r="F32" s="4" t="s">
        <v>68</v>
      </c>
      <c r="G32" s="18">
        <v>76</v>
      </c>
    </row>
    <row r="33" spans="1:7" ht="15" customHeight="1" x14ac:dyDescent="0.25">
      <c r="A33" s="11" t="s">
        <v>62</v>
      </c>
      <c r="B33" s="2">
        <v>1596</v>
      </c>
      <c r="C33" s="19">
        <v>364</v>
      </c>
      <c r="D33" s="8">
        <v>2</v>
      </c>
      <c r="E33" s="8">
        <f t="shared" si="1"/>
        <v>1962</v>
      </c>
      <c r="F33" s="4" t="s">
        <v>32</v>
      </c>
      <c r="G33" s="18">
        <v>603</v>
      </c>
    </row>
    <row r="34" spans="1:7" ht="15" customHeight="1" x14ac:dyDescent="0.25">
      <c r="A34" s="11" t="s">
        <v>63</v>
      </c>
      <c r="B34" s="2">
        <v>1718</v>
      </c>
      <c r="C34" s="19">
        <v>950</v>
      </c>
      <c r="D34" s="8">
        <v>35</v>
      </c>
      <c r="E34" s="8">
        <f t="shared" si="1"/>
        <v>2703</v>
      </c>
      <c r="F34" s="4" t="s">
        <v>33</v>
      </c>
      <c r="G34" s="18">
        <v>63</v>
      </c>
    </row>
    <row r="35" spans="1:7" ht="15" customHeight="1" x14ac:dyDescent="0.25">
      <c r="A35" s="11" t="s">
        <v>64</v>
      </c>
      <c r="B35" s="2">
        <v>1062</v>
      </c>
      <c r="C35" s="19">
        <v>824</v>
      </c>
      <c r="D35" s="8">
        <v>40</v>
      </c>
      <c r="E35" s="8">
        <f t="shared" si="1"/>
        <v>1926</v>
      </c>
      <c r="F35" s="4" t="s">
        <v>34</v>
      </c>
      <c r="G35" s="18">
        <v>20</v>
      </c>
    </row>
    <row r="36" spans="1:7" ht="15" customHeight="1" x14ac:dyDescent="0.25">
      <c r="A36" s="11" t="s">
        <v>91</v>
      </c>
      <c r="B36" s="2">
        <v>287</v>
      </c>
      <c r="C36" s="19">
        <v>272</v>
      </c>
      <c r="D36" s="8">
        <v>3</v>
      </c>
      <c r="E36" s="8">
        <f t="shared" si="1"/>
        <v>562</v>
      </c>
      <c r="F36" s="4" t="s">
        <v>41</v>
      </c>
      <c r="G36" s="18">
        <v>143</v>
      </c>
    </row>
    <row r="37" spans="1:7" ht="15" customHeight="1" x14ac:dyDescent="0.25">
      <c r="A37" s="11" t="s">
        <v>92</v>
      </c>
      <c r="B37" s="8">
        <v>2601</v>
      </c>
      <c r="C37" s="19">
        <v>0</v>
      </c>
      <c r="D37" s="8">
        <v>0</v>
      </c>
      <c r="E37" s="8">
        <f t="shared" si="1"/>
        <v>2601</v>
      </c>
      <c r="F37" s="4" t="s">
        <v>71</v>
      </c>
      <c r="G37" s="18">
        <v>162</v>
      </c>
    </row>
    <row r="38" spans="1:7" ht="15" customHeight="1" x14ac:dyDescent="0.25">
      <c r="A38" s="11" t="s">
        <v>4</v>
      </c>
      <c r="B38" s="8">
        <v>13906</v>
      </c>
      <c r="C38" s="8">
        <v>2530</v>
      </c>
      <c r="D38" s="8">
        <v>80</v>
      </c>
      <c r="E38" s="8">
        <f t="shared" si="1"/>
        <v>16516</v>
      </c>
      <c r="F38" s="4" t="s">
        <v>44</v>
      </c>
      <c r="G38" s="18">
        <v>68</v>
      </c>
    </row>
    <row r="39" spans="1:7" ht="15" customHeight="1" x14ac:dyDescent="0.25">
      <c r="A39" s="3" t="s">
        <v>57</v>
      </c>
      <c r="B39" s="4"/>
      <c r="C39" s="4"/>
      <c r="D39" s="4"/>
      <c r="E39" s="8"/>
      <c r="F39" s="4" t="s">
        <v>42</v>
      </c>
      <c r="G39" s="18">
        <v>46</v>
      </c>
    </row>
    <row r="40" spans="1:7" ht="15" customHeight="1" x14ac:dyDescent="0.25">
      <c r="A40" s="4" t="s">
        <v>81</v>
      </c>
      <c r="B40" s="8">
        <v>7232</v>
      </c>
      <c r="C40" s="8">
        <v>1515</v>
      </c>
      <c r="D40" s="8">
        <v>26</v>
      </c>
      <c r="E40" s="8">
        <v>8397</v>
      </c>
      <c r="F40" s="4" t="s">
        <v>43</v>
      </c>
      <c r="G40" s="18">
        <v>23</v>
      </c>
    </row>
    <row r="41" spans="1:7" ht="15" customHeight="1" x14ac:dyDescent="0.25">
      <c r="A41" s="4" t="s">
        <v>82</v>
      </c>
      <c r="B41" s="8">
        <v>6674</v>
      </c>
      <c r="C41" s="8">
        <v>1015</v>
      </c>
      <c r="D41" s="8">
        <v>54</v>
      </c>
      <c r="E41" s="8">
        <v>7617</v>
      </c>
      <c r="F41" s="4" t="s">
        <v>47</v>
      </c>
      <c r="G41" s="18">
        <v>25</v>
      </c>
    </row>
    <row r="42" spans="1:7" ht="15" customHeight="1" x14ac:dyDescent="0.25">
      <c r="A42" s="1" t="s">
        <v>84</v>
      </c>
      <c r="B42" s="8">
        <f>SUM(B40:B41)</f>
        <v>13906</v>
      </c>
      <c r="C42" s="8">
        <f>SUM(C40+C41)</f>
        <v>2530</v>
      </c>
      <c r="D42" s="8">
        <v>80</v>
      </c>
      <c r="E42" s="8">
        <f>SUM(B42:D42)</f>
        <v>16516</v>
      </c>
      <c r="F42" s="11" t="s">
        <v>72</v>
      </c>
      <c r="G42" s="18">
        <v>26</v>
      </c>
    </row>
    <row r="43" spans="1:7" ht="15" customHeight="1" x14ac:dyDescent="0.25">
      <c r="A43" s="7" t="s">
        <v>36</v>
      </c>
      <c r="B43" s="3" t="s">
        <v>60</v>
      </c>
      <c r="C43" s="3" t="s">
        <v>80</v>
      </c>
      <c r="D43" s="3" t="s">
        <v>24</v>
      </c>
      <c r="E43" s="3" t="s">
        <v>4</v>
      </c>
      <c r="F43" s="4" t="s">
        <v>46</v>
      </c>
      <c r="G43" s="18">
        <v>14</v>
      </c>
    </row>
    <row r="44" spans="1:7" ht="15" customHeight="1" x14ac:dyDescent="0.25">
      <c r="A44" s="4" t="s">
        <v>52</v>
      </c>
      <c r="B44" s="8">
        <v>3314</v>
      </c>
      <c r="C44" s="8">
        <v>309</v>
      </c>
      <c r="D44" s="8">
        <v>9</v>
      </c>
      <c r="E44" s="4">
        <f t="shared" ref="E44:E52" si="2">SUM(B44:D44)</f>
        <v>3632</v>
      </c>
      <c r="F44" s="4" t="s">
        <v>45</v>
      </c>
      <c r="G44" s="18">
        <v>11</v>
      </c>
    </row>
    <row r="45" spans="1:7" ht="15" customHeight="1" x14ac:dyDescent="0.25">
      <c r="A45" s="4" t="s">
        <v>37</v>
      </c>
      <c r="B45" s="4">
        <v>2143</v>
      </c>
      <c r="C45" s="4">
        <v>420</v>
      </c>
      <c r="D45" s="4">
        <v>5</v>
      </c>
      <c r="E45" s="4">
        <f t="shared" si="2"/>
        <v>2568</v>
      </c>
      <c r="F45" s="4" t="s">
        <v>35</v>
      </c>
      <c r="G45" s="18">
        <v>141</v>
      </c>
    </row>
    <row r="46" spans="1:7" ht="15" customHeight="1" x14ac:dyDescent="0.25">
      <c r="A46" s="4" t="s">
        <v>38</v>
      </c>
      <c r="B46" s="4">
        <v>5364</v>
      </c>
      <c r="C46" s="4">
        <v>697</v>
      </c>
      <c r="D46" s="4">
        <v>7</v>
      </c>
      <c r="E46" s="4">
        <f t="shared" si="2"/>
        <v>6068</v>
      </c>
      <c r="F46" s="4" t="s">
        <v>48</v>
      </c>
      <c r="G46" s="18">
        <v>8</v>
      </c>
    </row>
    <row r="47" spans="1:7" ht="15" customHeight="1" x14ac:dyDescent="0.25">
      <c r="A47" s="4" t="s">
        <v>99</v>
      </c>
      <c r="B47" s="4">
        <v>21</v>
      </c>
      <c r="C47" s="4">
        <v>2</v>
      </c>
      <c r="D47" s="4">
        <v>0</v>
      </c>
      <c r="E47" s="4">
        <f t="shared" si="2"/>
        <v>23</v>
      </c>
      <c r="F47" s="4" t="s">
        <v>24</v>
      </c>
      <c r="G47" s="18">
        <v>30</v>
      </c>
    </row>
    <row r="48" spans="1:7" ht="15" customHeight="1" x14ac:dyDescent="0.25">
      <c r="A48" s="4" t="s">
        <v>73</v>
      </c>
      <c r="B48" s="4">
        <v>848</v>
      </c>
      <c r="C48" s="4">
        <v>276</v>
      </c>
      <c r="D48" s="4">
        <v>41</v>
      </c>
      <c r="E48" s="20">
        <f t="shared" si="2"/>
        <v>1165</v>
      </c>
      <c r="F48" s="3" t="s">
        <v>49</v>
      </c>
      <c r="G48" s="9">
        <f>SUM(G27:G47)</f>
        <v>3147</v>
      </c>
    </row>
    <row r="49" spans="1:10" ht="15" customHeight="1" x14ac:dyDescent="0.25">
      <c r="A49" s="4" t="s">
        <v>39</v>
      </c>
      <c r="B49" s="13">
        <v>1957</v>
      </c>
      <c r="C49" s="13">
        <v>799</v>
      </c>
      <c r="D49" s="13">
        <v>18</v>
      </c>
      <c r="E49" s="20">
        <f t="shared" si="2"/>
        <v>2774</v>
      </c>
      <c r="F49" s="3" t="s">
        <v>50</v>
      </c>
      <c r="G49" s="10"/>
    </row>
    <row r="50" spans="1:10" ht="15" customHeight="1" x14ac:dyDescent="0.25">
      <c r="A50" s="4" t="s">
        <v>65</v>
      </c>
      <c r="B50" s="13">
        <v>226</v>
      </c>
      <c r="C50" s="13">
        <v>26</v>
      </c>
      <c r="D50" s="13">
        <v>0</v>
      </c>
      <c r="E50" s="20">
        <f t="shared" si="2"/>
        <v>252</v>
      </c>
      <c r="F50" s="7" t="s">
        <v>105</v>
      </c>
      <c r="G50" s="10"/>
    </row>
    <row r="51" spans="1:10" ht="15" customHeight="1" x14ac:dyDescent="0.25">
      <c r="A51" s="4" t="s">
        <v>66</v>
      </c>
      <c r="B51" s="13">
        <v>33</v>
      </c>
      <c r="C51" s="13">
        <v>1</v>
      </c>
      <c r="D51" s="13">
        <v>0</v>
      </c>
      <c r="E51" s="4">
        <f t="shared" si="2"/>
        <v>34</v>
      </c>
      <c r="F51" s="13" t="s">
        <v>96</v>
      </c>
      <c r="G51" s="21" t="s">
        <v>95</v>
      </c>
    </row>
    <row r="52" spans="1:10" ht="15" customHeight="1" x14ac:dyDescent="0.25">
      <c r="A52" s="3" t="s">
        <v>85</v>
      </c>
      <c r="B52" s="13">
        <f>SUM(B44:B51)</f>
        <v>13906</v>
      </c>
      <c r="C52" s="13">
        <f>SUM(C44:C51)</f>
        <v>2530</v>
      </c>
      <c r="D52" s="13">
        <f>SUM(D44:D51)</f>
        <v>80</v>
      </c>
      <c r="E52" s="13">
        <f t="shared" si="2"/>
        <v>16516</v>
      </c>
      <c r="F52" s="13" t="s">
        <v>97</v>
      </c>
      <c r="G52" s="22"/>
    </row>
    <row r="53" spans="1:10" ht="15" customHeight="1" x14ac:dyDescent="0.25">
      <c r="A53" s="3" t="s">
        <v>40</v>
      </c>
      <c r="B53" s="3" t="s">
        <v>60</v>
      </c>
      <c r="C53" s="3" t="s">
        <v>80</v>
      </c>
      <c r="D53" s="3" t="s">
        <v>24</v>
      </c>
      <c r="E53" s="3" t="s">
        <v>4</v>
      </c>
      <c r="F53" s="4"/>
      <c r="G53" s="4"/>
      <c r="H53" s="4"/>
      <c r="I53" s="4"/>
      <c r="J53" s="4"/>
    </row>
    <row r="54" spans="1:10" ht="15" customHeight="1" x14ac:dyDescent="0.25">
      <c r="A54" s="4" t="s">
        <v>100</v>
      </c>
      <c r="B54" s="14">
        <v>11128</v>
      </c>
      <c r="C54" s="4">
        <v>1042</v>
      </c>
      <c r="D54" s="4">
        <v>23</v>
      </c>
      <c r="E54" s="4"/>
      <c r="F54" s="4"/>
      <c r="G54" s="4"/>
      <c r="H54" s="4"/>
      <c r="I54" s="4"/>
    </row>
    <row r="55" spans="1:10" ht="15" customHeight="1" x14ac:dyDescent="0.25">
      <c r="A55" s="4" t="s">
        <v>101</v>
      </c>
      <c r="B55" s="14">
        <v>1653</v>
      </c>
      <c r="C55" s="4">
        <v>1037</v>
      </c>
      <c r="D55" s="4">
        <v>11</v>
      </c>
      <c r="E55" s="4"/>
      <c r="F55" s="4"/>
      <c r="G55" s="4"/>
      <c r="H55" s="4"/>
      <c r="I55" s="4"/>
    </row>
    <row r="56" spans="1:10" ht="15" customHeight="1" x14ac:dyDescent="0.25">
      <c r="A56" s="4" t="s">
        <v>102</v>
      </c>
      <c r="B56" s="14">
        <v>277</v>
      </c>
      <c r="C56" s="4">
        <v>175</v>
      </c>
      <c r="D56" s="4">
        <v>5</v>
      </c>
      <c r="E56" s="4"/>
      <c r="F56" s="4"/>
      <c r="G56" s="4"/>
      <c r="H56" s="4"/>
      <c r="I56" s="4"/>
    </row>
    <row r="57" spans="1:10" ht="15.75" customHeight="1" x14ac:dyDescent="0.25">
      <c r="A57" s="4" t="s">
        <v>103</v>
      </c>
      <c r="B57" s="14">
        <v>848</v>
      </c>
      <c r="C57" s="4">
        <v>276</v>
      </c>
      <c r="D57" s="4">
        <v>41</v>
      </c>
      <c r="E57" s="4"/>
      <c r="F57" s="4"/>
      <c r="G57" s="4"/>
      <c r="H57" s="4"/>
      <c r="I57" s="4"/>
    </row>
    <row r="58" spans="1:10" ht="15" customHeight="1" x14ac:dyDescent="0.25">
      <c r="A58" s="3" t="s">
        <v>86</v>
      </c>
      <c r="B58" s="4">
        <f>SUM(B54+B55+B56+B57)</f>
        <v>13906</v>
      </c>
      <c r="C58" s="4">
        <f>SUM(C54+C55+C56+C57)</f>
        <v>2530</v>
      </c>
      <c r="D58" s="4">
        <f>SUM(D54+D55+D56+D57)</f>
        <v>80</v>
      </c>
      <c r="E58" s="4"/>
      <c r="G58" s="4"/>
      <c r="H58" s="4"/>
      <c r="I58" s="4"/>
    </row>
    <row r="59" spans="1:10" ht="15" customHeight="1" x14ac:dyDescent="0.25">
      <c r="A59" s="7"/>
      <c r="B59" s="7" t="s">
        <v>94</v>
      </c>
      <c r="C59" s="1"/>
      <c r="D59" s="1"/>
      <c r="E59" s="1"/>
      <c r="H59" s="4"/>
      <c r="I59" s="4"/>
      <c r="J59" s="4"/>
    </row>
  </sheetData>
  <printOptions horizontalCentered="1" verticalCentered="1" gridLines="1"/>
  <pageMargins left="0.2" right="0.2" top="0.25" bottom="0.25" header="0.3" footer="0.3"/>
  <pageSetup paperSize="5" orientation="landscape" blackAndWhite="1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3" sqref="B3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FF17</vt:lpstr>
      <vt:lpstr>Sheet2</vt:lpstr>
      <vt:lpstr>Sheet3</vt:lpstr>
    </vt:vector>
  </TitlesOfParts>
  <Company>CCNY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Help Desk</dc:creator>
  <cp:lastModifiedBy>Edward Silverman</cp:lastModifiedBy>
  <cp:lastPrinted>2018-06-01T18:25:47Z</cp:lastPrinted>
  <dcterms:created xsi:type="dcterms:W3CDTF">2015-07-09T18:05:22Z</dcterms:created>
  <dcterms:modified xsi:type="dcterms:W3CDTF">2018-09-06T14:21:32Z</dcterms:modified>
</cp:coreProperties>
</file>